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transparentnost 06 2026." sheetId="2" r:id="rId1"/>
    <sheet name="List3" sheetId="3" r:id="rId2"/>
  </sheets>
  <calcPr calcId="145621"/>
</workbook>
</file>

<file path=xl/calcChain.xml><?xml version="1.0" encoding="utf-8"?>
<calcChain xmlns="http://schemas.openxmlformats.org/spreadsheetml/2006/main">
  <c r="E38" i="2" l="1"/>
  <c r="E34" i="2"/>
  <c r="E83" i="2" l="1"/>
  <c r="E75" i="2"/>
  <c r="E74" i="2"/>
  <c r="E30" i="2"/>
  <c r="E26" i="2"/>
  <c r="E23" i="2"/>
  <c r="E22" i="2"/>
  <c r="E21" i="2"/>
  <c r="E18" i="2"/>
  <c r="E66" i="2"/>
  <c r="E63" i="2"/>
  <c r="E60" i="2"/>
  <c r="E56" i="2"/>
  <c r="E55" i="2"/>
  <c r="E89" i="2" l="1"/>
  <c r="E37" i="2" l="1"/>
  <c r="E43" i="2"/>
</calcChain>
</file>

<file path=xl/sharedStrings.xml><?xml version="1.0" encoding="utf-8"?>
<sst xmlns="http://schemas.openxmlformats.org/spreadsheetml/2006/main" count="396" uniqueCount="159">
  <si>
    <t>ARHEOLOŠKI MUZEJ ZADAR</t>
  </si>
  <si>
    <t xml:space="preserve">                                                                                                     Izvješće o trošenju sredstava</t>
  </si>
  <si>
    <t>Redni broj</t>
  </si>
  <si>
    <t xml:space="preserve">Naziv primatelja </t>
  </si>
  <si>
    <t>OIB</t>
  </si>
  <si>
    <t xml:space="preserve">Sjedište </t>
  </si>
  <si>
    <t>Iznos</t>
  </si>
  <si>
    <t>Naziv konta</t>
  </si>
  <si>
    <t xml:space="preserve">Naziv isplatitelja </t>
  </si>
  <si>
    <t>Plaće za redovan rad</t>
  </si>
  <si>
    <t>Arheološki muzej Zadar</t>
  </si>
  <si>
    <t>Doprinosi za obvezno zdravstveno osiguranje</t>
  </si>
  <si>
    <t>Naknade za prijevoz, za rad na terenu i odvojeni život</t>
  </si>
  <si>
    <t>Službena putovanja</t>
  </si>
  <si>
    <t>E-STORE j.d.o.o.</t>
  </si>
  <si>
    <t>Uredski materijal i ostali materijalni rashodi</t>
  </si>
  <si>
    <t>DIREKT DVA j.d.o.o.</t>
  </si>
  <si>
    <t>HEP OPSKRBA d.o.o.</t>
  </si>
  <si>
    <t>Energija</t>
  </si>
  <si>
    <t>INA d.d.</t>
  </si>
  <si>
    <t>Materijal i dijelovi za tekuće i investicijsko održavanje</t>
  </si>
  <si>
    <t xml:space="preserve">Usluge telefona ,pošte i prijevoza </t>
  </si>
  <si>
    <t>Usluge tekućeg i investicijskog održavanja</t>
  </si>
  <si>
    <t>LINK 2 d.o.o.</t>
  </si>
  <si>
    <t>MEDITERAN SECURITY d.o.o.</t>
  </si>
  <si>
    <t>Usluge promidžbe i informiranja</t>
  </si>
  <si>
    <t>VODOVOD d.o.o.</t>
  </si>
  <si>
    <t>Komunalne usluge</t>
  </si>
  <si>
    <t>REEM ELECTRONIC d.o.o.</t>
  </si>
  <si>
    <t>Zakupnine i najamnine</t>
  </si>
  <si>
    <t>Intelektualne i osobne usluge</t>
  </si>
  <si>
    <t>KALELARGA NET vl. Kristina Čaković</t>
  </si>
  <si>
    <t>Računalne usluge</t>
  </si>
  <si>
    <t>HRVATSKA RADIO TELEVIZIJA</t>
  </si>
  <si>
    <t>PRIVREDNA BANKA ZAGREB</t>
  </si>
  <si>
    <t>ČISTOĆA d.o.o.</t>
  </si>
  <si>
    <t>TETRADA d.o.o.</t>
  </si>
  <si>
    <t>ZAGREB</t>
  </si>
  <si>
    <t>ZADAR</t>
  </si>
  <si>
    <t>SUTOMIŠĆICA</t>
  </si>
  <si>
    <t>SAMOBOR</t>
  </si>
  <si>
    <t>Ostale usluge</t>
  </si>
  <si>
    <t>Pristojbe i naknade</t>
  </si>
  <si>
    <t>Bankarske usluge i usluge platnog prometa</t>
  </si>
  <si>
    <t>DRŽAVNI PRORAČUN</t>
  </si>
  <si>
    <t>UDRUGA LANAC KRETANJA</t>
  </si>
  <si>
    <t>OPTIMUM d.o.o.</t>
  </si>
  <si>
    <t>NIN</t>
  </si>
  <si>
    <t>GLOBAL SECURITY vl.Ivica Lovrić</t>
  </si>
  <si>
    <t>Sitni inventar i auto gume</t>
  </si>
  <si>
    <t>Ostali rashodi za zaposlene</t>
  </si>
  <si>
    <t>BRKO D.O.O.</t>
  </si>
  <si>
    <t>Reprezentacija</t>
  </si>
  <si>
    <t>OMIŠ</t>
  </si>
  <si>
    <t>Seminari, savjetovanja, simpoziji</t>
  </si>
  <si>
    <t>Naknada za korištenje privatnog automobila u službene svrhe</t>
  </si>
  <si>
    <t>PEVEX d.d.</t>
  </si>
  <si>
    <t>SESVETE</t>
  </si>
  <si>
    <t>BAUHAUS ZAGREB k.d.</t>
  </si>
  <si>
    <t>TEDI POSLOVANJE d.o.o.</t>
  </si>
  <si>
    <t>05614216244</t>
  </si>
  <si>
    <t>SVETA NEDJELJA</t>
  </si>
  <si>
    <t>LJEKARNA ZADAR</t>
  </si>
  <si>
    <t>MEDICAL INTERTRADE d.o.o.</t>
  </si>
  <si>
    <t>PROZIRNI NAMJEŠTAJ d.o.o.</t>
  </si>
  <si>
    <t> 76149261107</t>
  </si>
  <si>
    <t>DONJA ZELINA</t>
  </si>
  <si>
    <t>HRVATSKA POŠTA DD</t>
  </si>
  <si>
    <t>A1 HRVATSKA d.o.o.</t>
  </si>
  <si>
    <t>ZAKS d.o.o.</t>
  </si>
  <si>
    <t>ELECTUS DGS d.o.o.</t>
  </si>
  <si>
    <t>SPLIT</t>
  </si>
  <si>
    <t>TORTUGA SUP vl. Marko Lete</t>
  </si>
  <si>
    <t>BLINK INFO</t>
  </si>
  <si>
    <t>DPI GRAFIKA I WEB DIZAJN</t>
  </si>
  <si>
    <t>NEXI CROATIA d.o.o.</t>
  </si>
  <si>
    <t>Vrsta rashoda</t>
  </si>
  <si>
    <t>HRVATSKE AUTOCESTE d.o.o.</t>
  </si>
  <si>
    <t>Uređaji, strojevi i oprema za ostale namjene</t>
  </si>
  <si>
    <t>INREBUS d.o.o.</t>
  </si>
  <si>
    <t>STUDENAC d.o.o.</t>
  </si>
  <si>
    <t>RAZDOBLJE : 01.06.202. - 30.06.2026.</t>
  </si>
  <si>
    <t>INA D.D.</t>
  </si>
  <si>
    <t>TIFILOLOŠKI MUZEJ ZAGREB</t>
  </si>
  <si>
    <t>04200585015</t>
  </si>
  <si>
    <t>ZNANJE d.o.o.</t>
  </si>
  <si>
    <t>ZADAR TEHNIKA d.o.o.</t>
  </si>
  <si>
    <t xml:space="preserve">ZAGREB </t>
  </si>
  <si>
    <t>CRESCAT d.o.o.</t>
  </si>
  <si>
    <t>H20 ZADAR d.o.o.</t>
  </si>
  <si>
    <t>13196841299 </t>
  </si>
  <si>
    <t>f</t>
  </si>
  <si>
    <t>INFO KOD d.o.o.</t>
  </si>
  <si>
    <t xml:space="preserve">RU-VE d.o.o. </t>
  </si>
  <si>
    <t>BLAIĆ d.o.o.</t>
  </si>
  <si>
    <t>AGROPLANT d.o.o.</t>
  </si>
  <si>
    <t>SMART PRODUKCIJA d.o.o.</t>
  </si>
  <si>
    <t> 51916138913 </t>
  </si>
  <si>
    <t>Ž.I.R.  KOMERC d.o.o.</t>
  </si>
  <si>
    <t>04492664153 </t>
  </si>
  <si>
    <t>03371889716</t>
  </si>
  <si>
    <t>IZBOR-JANDRIĆ d.o.o.</t>
  </si>
  <si>
    <t>CONRAD ELECTRONIC</t>
  </si>
  <si>
    <t>GROSUPJE</t>
  </si>
  <si>
    <t>PRINTSHOP d.o.o.</t>
  </si>
  <si>
    <t>A KIDS d.o.o.</t>
  </si>
  <si>
    <t xml:space="preserve">BUZIN </t>
  </si>
  <si>
    <t>HG SPOT d.o.o.</t>
  </si>
  <si>
    <t>MARIJA d.o.o.</t>
  </si>
  <si>
    <t>Službena, radna i zaštitna odjeća i obuća</t>
  </si>
  <si>
    <t>LOCUM d.o.o.</t>
  </si>
  <si>
    <t>STELLAR EVOLUTION d.o.o.</t>
  </si>
  <si>
    <t>SITOTISAK MATEKA</t>
  </si>
  <si>
    <t>KASHETA OBRT</t>
  </si>
  <si>
    <t>09850216602</t>
  </si>
  <si>
    <t>AVIA d.o.o.</t>
  </si>
  <si>
    <t>VINKO RADOVČIĆ (BRUTO)</t>
  </si>
  <si>
    <t>IVA BURČUL (BRUTO)</t>
  </si>
  <si>
    <t>D. ČAVIĆ (BRUTO)</t>
  </si>
  <si>
    <t>D. VALČIĆ (BRUTO)</t>
  </si>
  <si>
    <t>P. GALIČIĆ (BRUTO)</t>
  </si>
  <si>
    <t>T. IVANČIĆ (BRUTO)</t>
  </si>
  <si>
    <t>F. BUGARSKI (BRUTO)</t>
  </si>
  <si>
    <t>D. KANTOR (BRUTO)</t>
  </si>
  <si>
    <t>ODVJETNIČKO DRUŠTVO BOKAN 
I PARTNERI</t>
  </si>
  <si>
    <t>SVEUČILIŠTE  U ZADRU</t>
  </si>
  <si>
    <t xml:space="preserve">ZADAR </t>
  </si>
  <si>
    <t>ARS NAUTICA</t>
  </si>
  <si>
    <t>06251018776</t>
  </si>
  <si>
    <t>PAŠMAN</t>
  </si>
  <si>
    <t>ARHEOLOŠKI MUZEJ ZAGREB</t>
  </si>
  <si>
    <t>LEXPERA d.o.o.</t>
  </si>
  <si>
    <t>TWENTYTWENTY RECORDS d.o.o.</t>
  </si>
  <si>
    <t xml:space="preserve">FINA </t>
  </si>
  <si>
    <t>FG GRAFIKA d.o.o.</t>
  </si>
  <si>
    <t>VEDDIS 023 d.o.o.</t>
  </si>
  <si>
    <t xml:space="preserve">POLARIS do.o. </t>
  </si>
  <si>
    <t>PULA</t>
  </si>
  <si>
    <t xml:space="preserve">REC MEDIA </t>
  </si>
  <si>
    <t>INTERIJER PROFIL</t>
  </si>
  <si>
    <t>85208611856 </t>
  </si>
  <si>
    <t>EGERTA TRADE d.o.o.</t>
  </si>
  <si>
    <t>TURISTHOTEL d.d.</t>
  </si>
  <si>
    <t>TRIPLETA d.o.o.</t>
  </si>
  <si>
    <t>U.T.O. MEDITARRANEO</t>
  </si>
  <si>
    <t>02023029348</t>
  </si>
  <si>
    <t>SPAR HRVATSKA d.o.o.</t>
  </si>
  <si>
    <t>DRŽAVNI ARHIV ZADAR</t>
  </si>
  <si>
    <t>Tuzemne članarine</t>
  </si>
  <si>
    <t>ŽUPANIJSKA LUČKA UPRAVA</t>
  </si>
  <si>
    <t>INES BOLFAN UGOSTITELJSKE 
USLUGE U DOMAĆINSTVU</t>
  </si>
  <si>
    <t>GEO WILD d.o.o.</t>
  </si>
  <si>
    <t> 99307623254 </t>
  </si>
  <si>
    <t>JURIČEK vl. JAKOV JURIČEK</t>
  </si>
  <si>
    <t>GORNJI STUPNIK</t>
  </si>
  <si>
    <t>CANOSA INŽENJERING d.o.o.</t>
  </si>
  <si>
    <t>DUBROVNIK</t>
  </si>
  <si>
    <t>OBRT KLJUČ ZADAR</t>
  </si>
  <si>
    <t>POREZNA UPRAVA PODRUČNI 
URED ZADAR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</si>
</sst>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k_n_-;\-* #,##0.00\ _k_n_-;_-* &quot;-&quot;??\ _k_n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3" borderId="0" applyNumberFormat="0" applyBorder="0" applyAlignment="0" applyProtection="0"/>
  </cellStyleXfs>
  <cellXfs count="21">
    <xf numFmtId="0" fontId="0" fillId="0" borderId="0" xfId="0"/>
    <xf numFmtId="0" fontId="0" fillId="0" borderId="0" xfId="0" applyFont="1"/>
    <xf numFmtId="4" fontId="0" fillId="0" borderId="0" xfId="0" applyNumberFormat="1" applyFont="1"/>
    <xf numFmtId="0" fontId="3" fillId="0" borderId="0" xfId="0" applyFont="1"/>
    <xf numFmtId="0" fontId="5" fillId="2" borderId="0" xfId="0" applyFont="1" applyFill="1"/>
    <xf numFmtId="4" fontId="5" fillId="2" borderId="0" xfId="0" applyNumberFormat="1" applyFont="1" applyFill="1"/>
    <xf numFmtId="0" fontId="0" fillId="0" borderId="1" xfId="0" applyFont="1" applyBorder="1"/>
    <xf numFmtId="0" fontId="0" fillId="0" borderId="1" xfId="0" applyFont="1" applyBorder="1" applyAlignment="1">
      <alignment horizontal="left"/>
    </xf>
    <xf numFmtId="4" fontId="2" fillId="4" borderId="1" xfId="0" applyNumberFormat="1" applyFont="1" applyFill="1" applyBorder="1"/>
    <xf numFmtId="0" fontId="0" fillId="0" borderId="1" xfId="0" applyFont="1" applyBorder="1" applyAlignment="1">
      <alignment wrapText="1"/>
    </xf>
    <xf numFmtId="0" fontId="0" fillId="4" borderId="1" xfId="0" applyFont="1" applyFill="1" applyBorder="1"/>
    <xf numFmtId="0" fontId="0" fillId="0" borderId="2" xfId="0" applyFont="1" applyBorder="1"/>
    <xf numFmtId="0" fontId="2" fillId="0" borderId="1" xfId="0" quotePrefix="1" applyFont="1" applyBorder="1" applyAlignment="1">
      <alignment horizontal="right"/>
    </xf>
    <xf numFmtId="0" fontId="2" fillId="0" borderId="0" xfId="0" applyFont="1" applyAlignment="1">
      <alignment horizontal="right"/>
    </xf>
    <xf numFmtId="4" fontId="2" fillId="4" borderId="1" xfId="2" applyNumberFormat="1" applyFont="1" applyFill="1" applyBorder="1"/>
    <xf numFmtId="0" fontId="2" fillId="0" borderId="1" xfId="0" applyFont="1" applyBorder="1" applyAlignment="1">
      <alignment horizontal="right"/>
    </xf>
    <xf numFmtId="0" fontId="2" fillId="0" borderId="0" xfId="0" quotePrefix="1" applyFont="1" applyAlignment="1">
      <alignment horizontal="right"/>
    </xf>
    <xf numFmtId="0" fontId="2" fillId="0" borderId="1" xfId="1" applyNumberFormat="1" applyFont="1" applyBorder="1" applyAlignment="1">
      <alignment horizontal="right"/>
    </xf>
    <xf numFmtId="0" fontId="2" fillId="0" borderId="1" xfId="1" quotePrefix="1" applyNumberFormat="1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2" fillId="0" borderId="0" xfId="0" applyFont="1"/>
  </cellXfs>
  <cellStyles count="3">
    <cellStyle name="Loše" xfId="2" builtinId="27"/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7"/>
  <sheetViews>
    <sheetView tabSelected="1" topLeftCell="A76" workbookViewId="0">
      <selection activeCell="L82" sqref="L82"/>
    </sheetView>
  </sheetViews>
  <sheetFormatPr defaultRowHeight="15" x14ac:dyDescent="0.25"/>
  <cols>
    <col min="1" max="1" width="6.28515625" style="1" customWidth="1"/>
    <col min="2" max="2" width="29.7109375" style="1" customWidth="1"/>
    <col min="3" max="3" width="13.85546875" style="1" customWidth="1"/>
    <col min="4" max="4" width="13.28515625" style="1" customWidth="1"/>
    <col min="5" max="5" width="10.7109375" style="2" customWidth="1"/>
    <col min="6" max="6" width="10" style="1" customWidth="1"/>
    <col min="7" max="7" width="25.7109375" style="1" customWidth="1"/>
    <col min="8" max="8" width="22.85546875" style="1" customWidth="1"/>
    <col min="9" max="16384" width="9.140625" style="1"/>
  </cols>
  <sheetData>
    <row r="1" spans="1:8" x14ac:dyDescent="0.25">
      <c r="A1" s="1" t="s">
        <v>0</v>
      </c>
    </row>
    <row r="3" spans="1:8" x14ac:dyDescent="0.25">
      <c r="A3" s="1" t="s">
        <v>81</v>
      </c>
    </row>
    <row r="5" spans="1:8" x14ac:dyDescent="0.25">
      <c r="A5" s="1" t="s">
        <v>1</v>
      </c>
    </row>
    <row r="7" spans="1:8" x14ac:dyDescent="0.25">
      <c r="A7" s="4" t="s">
        <v>2</v>
      </c>
      <c r="B7" s="4" t="s">
        <v>3</v>
      </c>
      <c r="C7" s="4" t="s">
        <v>4</v>
      </c>
      <c r="D7" s="4" t="s">
        <v>5</v>
      </c>
      <c r="E7" s="5" t="s">
        <v>6</v>
      </c>
      <c r="F7" s="4" t="s">
        <v>76</v>
      </c>
      <c r="G7" s="4" t="s">
        <v>7</v>
      </c>
      <c r="H7" s="4" t="s">
        <v>8</v>
      </c>
    </row>
    <row r="8" spans="1:8" x14ac:dyDescent="0.25">
      <c r="A8" s="6">
        <v>1</v>
      </c>
      <c r="B8" s="6"/>
      <c r="C8" s="15"/>
      <c r="D8" s="6"/>
      <c r="E8" s="8">
        <v>84958.12</v>
      </c>
      <c r="F8" s="10">
        <v>3111</v>
      </c>
      <c r="G8" s="7" t="s">
        <v>9</v>
      </c>
      <c r="H8" s="6" t="s">
        <v>10</v>
      </c>
    </row>
    <row r="9" spans="1:8" x14ac:dyDescent="0.25">
      <c r="A9" s="6">
        <v>2</v>
      </c>
      <c r="B9" s="6"/>
      <c r="C9" s="15"/>
      <c r="D9" s="6"/>
      <c r="E9" s="8">
        <v>14018.1</v>
      </c>
      <c r="F9" s="10">
        <v>3132</v>
      </c>
      <c r="G9" s="6" t="s">
        <v>11</v>
      </c>
      <c r="H9" s="6" t="s">
        <v>10</v>
      </c>
    </row>
    <row r="10" spans="1:8" x14ac:dyDescent="0.25">
      <c r="A10" s="6">
        <v>3</v>
      </c>
      <c r="B10" s="6"/>
      <c r="C10" s="15"/>
      <c r="D10" s="6"/>
      <c r="E10" s="8">
        <v>10500</v>
      </c>
      <c r="F10" s="10">
        <v>3121</v>
      </c>
      <c r="G10" s="6" t="s">
        <v>50</v>
      </c>
      <c r="H10" s="6" t="s">
        <v>10</v>
      </c>
    </row>
    <row r="11" spans="1:8" x14ac:dyDescent="0.25">
      <c r="A11" s="6">
        <v>4</v>
      </c>
      <c r="B11" s="6"/>
      <c r="C11" s="15"/>
      <c r="D11" s="6"/>
      <c r="E11" s="8">
        <v>1050.32</v>
      </c>
      <c r="F11" s="10">
        <v>3211</v>
      </c>
      <c r="G11" s="6" t="s">
        <v>13</v>
      </c>
      <c r="H11" s="6" t="s">
        <v>10</v>
      </c>
    </row>
    <row r="12" spans="1:8" x14ac:dyDescent="0.25">
      <c r="A12" s="6">
        <v>5</v>
      </c>
      <c r="B12" s="6" t="s">
        <v>82</v>
      </c>
      <c r="C12" s="15">
        <v>27759560625</v>
      </c>
      <c r="D12" s="6" t="s">
        <v>37</v>
      </c>
      <c r="E12" s="8">
        <v>27.1</v>
      </c>
      <c r="F12" s="10">
        <v>3211</v>
      </c>
      <c r="G12" s="6" t="s">
        <v>13</v>
      </c>
      <c r="H12" s="6" t="s">
        <v>10</v>
      </c>
    </row>
    <row r="13" spans="1:8" x14ac:dyDescent="0.25">
      <c r="A13" s="6">
        <v>6</v>
      </c>
      <c r="B13" s="6" t="s">
        <v>77</v>
      </c>
      <c r="C13" s="15">
        <v>88252913683</v>
      </c>
      <c r="D13" s="6" t="s">
        <v>37</v>
      </c>
      <c r="E13" s="8">
        <v>8.1999999999999993</v>
      </c>
      <c r="F13" s="10">
        <v>3211</v>
      </c>
      <c r="G13" s="6" t="s">
        <v>13</v>
      </c>
      <c r="H13" s="6" t="s">
        <v>10</v>
      </c>
    </row>
    <row r="14" spans="1:8" x14ac:dyDescent="0.25">
      <c r="A14" s="6">
        <v>7</v>
      </c>
      <c r="B14" s="6"/>
      <c r="C14" s="15"/>
      <c r="D14" s="6"/>
      <c r="E14" s="8">
        <v>6503.57</v>
      </c>
      <c r="F14" s="10">
        <v>3212</v>
      </c>
      <c r="G14" s="6" t="s">
        <v>12</v>
      </c>
      <c r="H14" s="6" t="s">
        <v>10</v>
      </c>
    </row>
    <row r="15" spans="1:8" x14ac:dyDescent="0.25">
      <c r="A15" s="6">
        <v>8</v>
      </c>
      <c r="B15" s="6" t="s">
        <v>83</v>
      </c>
      <c r="C15" s="16" t="s">
        <v>84</v>
      </c>
      <c r="D15" s="6" t="s">
        <v>37</v>
      </c>
      <c r="E15" s="8">
        <v>150</v>
      </c>
      <c r="F15" s="10">
        <v>3213</v>
      </c>
      <c r="G15" s="6" t="s">
        <v>54</v>
      </c>
      <c r="H15" s="6" t="s">
        <v>10</v>
      </c>
    </row>
    <row r="16" spans="1:8" x14ac:dyDescent="0.25">
      <c r="A16" s="6">
        <v>9</v>
      </c>
      <c r="B16" s="6"/>
      <c r="C16" s="15"/>
      <c r="D16" s="6"/>
      <c r="E16" s="8">
        <v>2362</v>
      </c>
      <c r="F16" s="10">
        <v>3214</v>
      </c>
      <c r="G16" s="6" t="s">
        <v>55</v>
      </c>
      <c r="H16" s="6" t="s">
        <v>10</v>
      </c>
    </row>
    <row r="17" spans="1:18" x14ac:dyDescent="0.25">
      <c r="A17" s="6">
        <v>10</v>
      </c>
      <c r="B17" s="6" t="s">
        <v>116</v>
      </c>
      <c r="C17" s="15"/>
      <c r="D17" s="6"/>
      <c r="E17" s="8">
        <v>785.45</v>
      </c>
      <c r="F17" s="6">
        <v>3237</v>
      </c>
      <c r="G17" s="6" t="s">
        <v>30</v>
      </c>
      <c r="H17" s="6" t="s">
        <v>10</v>
      </c>
      <c r="R17" s="3"/>
    </row>
    <row r="18" spans="1:18" x14ac:dyDescent="0.25">
      <c r="A18" s="6">
        <v>11</v>
      </c>
      <c r="B18" s="6" t="s">
        <v>117</v>
      </c>
      <c r="C18" s="17"/>
      <c r="D18" s="6"/>
      <c r="E18" s="8">
        <f>434.55+1529.08</f>
        <v>1963.6299999999999</v>
      </c>
      <c r="F18" s="6">
        <v>3237</v>
      </c>
      <c r="G18" s="6" t="s">
        <v>30</v>
      </c>
      <c r="H18" s="6" t="s">
        <v>10</v>
      </c>
    </row>
    <row r="19" spans="1:18" x14ac:dyDescent="0.25">
      <c r="A19" s="6">
        <v>12</v>
      </c>
      <c r="B19" s="6" t="s">
        <v>118</v>
      </c>
      <c r="C19" s="17"/>
      <c r="D19" s="6"/>
      <c r="E19" s="8">
        <v>295.58999999999997</v>
      </c>
      <c r="F19" s="6">
        <v>3237</v>
      </c>
      <c r="G19" s="6" t="s">
        <v>30</v>
      </c>
      <c r="H19" s="6" t="s">
        <v>10</v>
      </c>
    </row>
    <row r="20" spans="1:18" x14ac:dyDescent="0.25">
      <c r="A20" s="6">
        <v>13</v>
      </c>
      <c r="B20" s="6" t="s">
        <v>119</v>
      </c>
      <c r="C20" s="17"/>
      <c r="D20" s="6"/>
      <c r="E20" s="8">
        <v>413.99</v>
      </c>
      <c r="F20" s="6">
        <v>3237</v>
      </c>
      <c r="G20" s="6" t="s">
        <v>30</v>
      </c>
      <c r="H20" s="6" t="s">
        <v>10</v>
      </c>
    </row>
    <row r="21" spans="1:18" x14ac:dyDescent="0.25">
      <c r="A21" s="6">
        <v>14</v>
      </c>
      <c r="B21" s="6" t="s">
        <v>120</v>
      </c>
      <c r="C21" s="17"/>
      <c r="D21" s="6"/>
      <c r="E21" s="8">
        <f>501.73+372.25+744.5</f>
        <v>1618.48</v>
      </c>
      <c r="F21" s="6">
        <v>3237</v>
      </c>
      <c r="G21" s="6" t="s">
        <v>30</v>
      </c>
      <c r="H21" s="6" t="s">
        <v>10</v>
      </c>
    </row>
    <row r="22" spans="1:18" x14ac:dyDescent="0.25">
      <c r="A22" s="6">
        <v>15</v>
      </c>
      <c r="B22" s="6" t="s">
        <v>121</v>
      </c>
      <c r="C22" s="17"/>
      <c r="D22" s="6"/>
      <c r="E22" s="8">
        <f>1024.36+576.2</f>
        <v>1600.56</v>
      </c>
      <c r="F22" s="6">
        <v>3237</v>
      </c>
      <c r="G22" s="6" t="s">
        <v>30</v>
      </c>
      <c r="H22" s="6" t="s">
        <v>10</v>
      </c>
    </row>
    <row r="23" spans="1:18" ht="15" customHeight="1" x14ac:dyDescent="0.25">
      <c r="A23" s="6">
        <v>16</v>
      </c>
      <c r="B23" s="6" t="s">
        <v>122</v>
      </c>
      <c r="C23" s="17"/>
      <c r="D23" s="6"/>
      <c r="E23" s="8">
        <f>635.59+310.4+532.12</f>
        <v>1478.1100000000001</v>
      </c>
      <c r="F23" s="6">
        <v>3237</v>
      </c>
      <c r="G23" s="6" t="s">
        <v>30</v>
      </c>
      <c r="H23" s="6" t="s">
        <v>10</v>
      </c>
    </row>
    <row r="24" spans="1:18" x14ac:dyDescent="0.25">
      <c r="A24" s="6">
        <v>17</v>
      </c>
      <c r="B24" s="6" t="s">
        <v>123</v>
      </c>
      <c r="C24" s="17"/>
      <c r="D24" s="6"/>
      <c r="E24" s="8">
        <v>2538.19</v>
      </c>
      <c r="F24" s="6">
        <v>3237</v>
      </c>
      <c r="G24" s="6" t="s">
        <v>30</v>
      </c>
      <c r="H24" s="6" t="s">
        <v>10</v>
      </c>
    </row>
    <row r="25" spans="1:18" ht="30" customHeight="1" x14ac:dyDescent="0.25">
      <c r="A25" s="6">
        <v>18</v>
      </c>
      <c r="B25" s="9" t="s">
        <v>124</v>
      </c>
      <c r="C25" s="17"/>
      <c r="D25" s="6"/>
      <c r="E25" s="8">
        <v>1250</v>
      </c>
      <c r="F25" s="6">
        <v>3237</v>
      </c>
      <c r="G25" s="6" t="s">
        <v>30</v>
      </c>
      <c r="H25" s="6" t="s">
        <v>10</v>
      </c>
    </row>
    <row r="26" spans="1:18" ht="15" customHeight="1" x14ac:dyDescent="0.25">
      <c r="A26" s="6">
        <v>19</v>
      </c>
      <c r="B26" s="9" t="s">
        <v>125</v>
      </c>
      <c r="C26" s="17">
        <v>10839679016</v>
      </c>
      <c r="D26" s="6" t="s">
        <v>126</v>
      </c>
      <c r="E26" s="8">
        <f>528.64+4047.43+141.6+786.14+413+490.88+1156.42+28.91+453.12+1313.68+75.52+679.68+151.04+148.68+1585.92+339.84</f>
        <v>12340.500000000002</v>
      </c>
      <c r="F26" s="6">
        <v>3237</v>
      </c>
      <c r="G26" s="6" t="s">
        <v>30</v>
      </c>
      <c r="H26" s="6" t="s">
        <v>10</v>
      </c>
    </row>
    <row r="27" spans="1:18" ht="15" customHeight="1" x14ac:dyDescent="0.25">
      <c r="A27" s="6">
        <v>20</v>
      </c>
      <c r="B27" s="9" t="s">
        <v>70</v>
      </c>
      <c r="C27" s="17">
        <v>91413782576</v>
      </c>
      <c r="D27" s="6" t="s">
        <v>37</v>
      </c>
      <c r="E27" s="8">
        <v>7823.48</v>
      </c>
      <c r="F27" s="6">
        <v>3237</v>
      </c>
      <c r="G27" s="6" t="s">
        <v>30</v>
      </c>
      <c r="H27" s="6" t="s">
        <v>10</v>
      </c>
    </row>
    <row r="28" spans="1:18" ht="15" customHeight="1" x14ac:dyDescent="0.25">
      <c r="A28" s="6">
        <v>21</v>
      </c>
      <c r="B28" s="9" t="s">
        <v>127</v>
      </c>
      <c r="C28" s="18" t="s">
        <v>128</v>
      </c>
      <c r="D28" s="6" t="s">
        <v>129</v>
      </c>
      <c r="E28" s="8">
        <v>5950</v>
      </c>
      <c r="F28" s="6">
        <v>3237</v>
      </c>
      <c r="G28" s="6" t="s">
        <v>30</v>
      </c>
      <c r="H28" s="6" t="s">
        <v>10</v>
      </c>
    </row>
    <row r="29" spans="1:18" ht="15" customHeight="1" x14ac:dyDescent="0.25">
      <c r="A29" s="6">
        <v>22</v>
      </c>
      <c r="B29" s="9" t="s">
        <v>130</v>
      </c>
      <c r="C29" s="17">
        <v>79157146686</v>
      </c>
      <c r="D29" s="6" t="s">
        <v>37</v>
      </c>
      <c r="E29" s="8">
        <v>570</v>
      </c>
      <c r="F29" s="6">
        <v>3237</v>
      </c>
      <c r="G29" s="6" t="s">
        <v>30</v>
      </c>
      <c r="H29" s="6" t="s">
        <v>10</v>
      </c>
    </row>
    <row r="30" spans="1:18" ht="15" customHeight="1" x14ac:dyDescent="0.25">
      <c r="A30" s="6">
        <v>23</v>
      </c>
      <c r="B30" s="9" t="s">
        <v>72</v>
      </c>
      <c r="C30" s="17"/>
      <c r="D30" s="6"/>
      <c r="E30" s="8">
        <f>965.64+2634.36</f>
        <v>3600</v>
      </c>
      <c r="F30" s="6">
        <v>3237</v>
      </c>
      <c r="G30" s="6" t="s">
        <v>30</v>
      </c>
      <c r="H30" s="6" t="s">
        <v>10</v>
      </c>
    </row>
    <row r="31" spans="1:18" ht="15" customHeight="1" x14ac:dyDescent="0.25">
      <c r="A31" s="6">
        <v>24</v>
      </c>
      <c r="B31" s="9" t="s">
        <v>131</v>
      </c>
      <c r="C31" s="17">
        <v>79506290597</v>
      </c>
      <c r="D31" s="6" t="s">
        <v>37</v>
      </c>
      <c r="E31" s="8">
        <v>365.63</v>
      </c>
      <c r="F31" s="6">
        <v>3237</v>
      </c>
      <c r="G31" s="6" t="s">
        <v>30</v>
      </c>
      <c r="H31" s="6" t="s">
        <v>10</v>
      </c>
    </row>
    <row r="32" spans="1:18" ht="15" customHeight="1" x14ac:dyDescent="0.25">
      <c r="A32" s="6">
        <v>25</v>
      </c>
      <c r="B32" s="9" t="s">
        <v>132</v>
      </c>
      <c r="C32" s="17">
        <v>40859016533</v>
      </c>
      <c r="D32" s="6" t="s">
        <v>38</v>
      </c>
      <c r="E32" s="8">
        <v>750</v>
      </c>
      <c r="F32" s="6">
        <v>3237</v>
      </c>
      <c r="G32" s="6" t="s">
        <v>30</v>
      </c>
      <c r="H32" s="6" t="s">
        <v>10</v>
      </c>
    </row>
    <row r="33" spans="1:11" x14ac:dyDescent="0.25">
      <c r="A33" s="6">
        <v>26</v>
      </c>
      <c r="B33" s="6" t="s">
        <v>14</v>
      </c>
      <c r="C33" s="15">
        <v>53097723816</v>
      </c>
      <c r="D33" s="6" t="s">
        <v>38</v>
      </c>
      <c r="E33" s="8">
        <v>581.9</v>
      </c>
      <c r="F33" s="6">
        <v>3221</v>
      </c>
      <c r="G33" s="6" t="s">
        <v>15</v>
      </c>
      <c r="H33" s="6" t="s">
        <v>10</v>
      </c>
    </row>
    <row r="34" spans="1:11" x14ac:dyDescent="0.25">
      <c r="A34" s="6">
        <v>27</v>
      </c>
      <c r="B34" s="6" t="s">
        <v>85</v>
      </c>
      <c r="C34" s="15">
        <v>80627693538</v>
      </c>
      <c r="D34" s="6" t="s">
        <v>87</v>
      </c>
      <c r="E34" s="8">
        <f>19.3+2.04</f>
        <v>21.34</v>
      </c>
      <c r="F34" s="6">
        <v>3221</v>
      </c>
      <c r="G34" s="6" t="s">
        <v>15</v>
      </c>
      <c r="H34" s="6" t="s">
        <v>10</v>
      </c>
    </row>
    <row r="35" spans="1:11" x14ac:dyDescent="0.25">
      <c r="A35" s="6">
        <v>28</v>
      </c>
      <c r="B35" s="6" t="s">
        <v>86</v>
      </c>
      <c r="C35" s="15">
        <v>77750062239</v>
      </c>
      <c r="D35" s="6" t="s">
        <v>38</v>
      </c>
      <c r="E35" s="8">
        <v>55.86</v>
      </c>
      <c r="F35" s="6">
        <v>3221</v>
      </c>
      <c r="G35" s="6" t="s">
        <v>15</v>
      </c>
      <c r="H35" s="6" t="s">
        <v>10</v>
      </c>
    </row>
    <row r="36" spans="1:11" x14ac:dyDescent="0.25">
      <c r="A36" s="6">
        <v>29</v>
      </c>
      <c r="B36" s="6" t="s">
        <v>16</v>
      </c>
      <c r="C36" s="15">
        <v>12345147766</v>
      </c>
      <c r="D36" s="6" t="s">
        <v>39</v>
      </c>
      <c r="E36" s="8">
        <v>854.2</v>
      </c>
      <c r="F36" s="6">
        <v>3221</v>
      </c>
      <c r="G36" s="6" t="s">
        <v>15</v>
      </c>
      <c r="H36" s="6" t="s">
        <v>10</v>
      </c>
    </row>
    <row r="37" spans="1:11" x14ac:dyDescent="0.25">
      <c r="A37" s="6">
        <v>30</v>
      </c>
      <c r="B37" s="6" t="s">
        <v>88</v>
      </c>
      <c r="C37" s="15">
        <v>31608194500</v>
      </c>
      <c r="D37" s="6" t="s">
        <v>37</v>
      </c>
      <c r="E37" s="8">
        <f>337.65+52.11</f>
        <v>389.76</v>
      </c>
      <c r="F37" s="6">
        <v>3221</v>
      </c>
      <c r="G37" s="6" t="s">
        <v>15</v>
      </c>
      <c r="H37" s="6" t="s">
        <v>10</v>
      </c>
    </row>
    <row r="38" spans="1:11" x14ac:dyDescent="0.25">
      <c r="A38" s="6">
        <v>31</v>
      </c>
      <c r="B38" s="6" t="s">
        <v>89</v>
      </c>
      <c r="C38" s="15" t="s">
        <v>90</v>
      </c>
      <c r="D38" s="6" t="s">
        <v>38</v>
      </c>
      <c r="E38" s="8">
        <f>90+45</f>
        <v>135</v>
      </c>
      <c r="F38" s="6">
        <v>3221</v>
      </c>
      <c r="G38" s="6" t="s">
        <v>15</v>
      </c>
      <c r="H38" s="6" t="s">
        <v>10</v>
      </c>
    </row>
    <row r="39" spans="1:11" x14ac:dyDescent="0.25">
      <c r="A39" s="6">
        <v>32</v>
      </c>
      <c r="B39" s="6" t="s">
        <v>92</v>
      </c>
      <c r="C39" s="15">
        <v>87565323632</v>
      </c>
      <c r="D39" s="6" t="s">
        <v>37</v>
      </c>
      <c r="E39" s="8">
        <v>147.65</v>
      </c>
      <c r="F39" s="6">
        <v>3221</v>
      </c>
      <c r="G39" s="6" t="s">
        <v>15</v>
      </c>
      <c r="H39" s="6" t="s">
        <v>10</v>
      </c>
    </row>
    <row r="40" spans="1:11" x14ac:dyDescent="0.25">
      <c r="A40" s="6">
        <v>33</v>
      </c>
      <c r="B40" s="6" t="s">
        <v>93</v>
      </c>
      <c r="C40" s="15">
        <v>88470929840</v>
      </c>
      <c r="D40" s="6" t="s">
        <v>61</v>
      </c>
      <c r="E40" s="8">
        <v>70.94</v>
      </c>
      <c r="F40" s="6">
        <v>3221</v>
      </c>
      <c r="G40" s="6" t="s">
        <v>15</v>
      </c>
      <c r="H40" s="6" t="s">
        <v>10</v>
      </c>
    </row>
    <row r="41" spans="1:11" x14ac:dyDescent="0.25">
      <c r="A41" s="6">
        <v>34</v>
      </c>
      <c r="B41" s="6" t="s">
        <v>94</v>
      </c>
      <c r="C41" s="13">
        <v>95496741798</v>
      </c>
      <c r="D41" s="6" t="s">
        <v>38</v>
      </c>
      <c r="E41" s="8">
        <v>4.8</v>
      </c>
      <c r="F41" s="6">
        <v>3221</v>
      </c>
      <c r="G41" s="6" t="s">
        <v>15</v>
      </c>
      <c r="H41" s="6" t="s">
        <v>10</v>
      </c>
    </row>
    <row r="42" spans="1:11" x14ac:dyDescent="0.25">
      <c r="A42" s="6">
        <v>35</v>
      </c>
      <c r="B42" s="6" t="s">
        <v>95</v>
      </c>
      <c r="C42" s="16" t="s">
        <v>100</v>
      </c>
      <c r="D42" s="11" t="s">
        <v>38</v>
      </c>
      <c r="E42" s="8">
        <v>8.5</v>
      </c>
      <c r="F42" s="6">
        <v>3221</v>
      </c>
      <c r="G42" s="6" t="s">
        <v>15</v>
      </c>
      <c r="H42" s="6" t="s">
        <v>10</v>
      </c>
    </row>
    <row r="43" spans="1:11" x14ac:dyDescent="0.25">
      <c r="A43" s="6">
        <v>36</v>
      </c>
      <c r="B43" s="6" t="s">
        <v>56</v>
      </c>
      <c r="C43" s="15">
        <v>73660371074</v>
      </c>
      <c r="D43" s="6" t="s">
        <v>57</v>
      </c>
      <c r="E43" s="8">
        <f>13.54+18.32</f>
        <v>31.86</v>
      </c>
      <c r="F43" s="6">
        <v>3221</v>
      </c>
      <c r="G43" s="6" t="s">
        <v>15</v>
      </c>
      <c r="H43" s="6" t="s">
        <v>10</v>
      </c>
    </row>
    <row r="44" spans="1:11" x14ac:dyDescent="0.25">
      <c r="A44" s="6">
        <v>37</v>
      </c>
      <c r="B44" s="6" t="s">
        <v>96</v>
      </c>
      <c r="C44" s="13" t="s">
        <v>97</v>
      </c>
      <c r="D44" s="6" t="s">
        <v>38</v>
      </c>
      <c r="E44" s="8">
        <v>52.5</v>
      </c>
      <c r="F44" s="6">
        <v>3221</v>
      </c>
      <c r="G44" s="6" t="s">
        <v>15</v>
      </c>
      <c r="H44" s="6" t="s">
        <v>10</v>
      </c>
    </row>
    <row r="45" spans="1:11" x14ac:dyDescent="0.25">
      <c r="A45" s="6">
        <v>38</v>
      </c>
      <c r="B45" s="6" t="s">
        <v>58</v>
      </c>
      <c r="C45" s="15">
        <v>71642207963</v>
      </c>
      <c r="D45" s="6" t="s">
        <v>37</v>
      </c>
      <c r="E45" s="8">
        <v>43.32</v>
      </c>
      <c r="F45" s="6">
        <v>3221</v>
      </c>
      <c r="G45" s="6" t="s">
        <v>15</v>
      </c>
      <c r="H45" s="6" t="s">
        <v>10</v>
      </c>
    </row>
    <row r="46" spans="1:11" x14ac:dyDescent="0.25">
      <c r="A46" s="6">
        <v>39</v>
      </c>
      <c r="B46" s="6" t="s">
        <v>59</v>
      </c>
      <c r="C46" s="12" t="s">
        <v>60</v>
      </c>
      <c r="D46" s="6" t="s">
        <v>37</v>
      </c>
      <c r="E46" s="8">
        <v>17.350000000000001</v>
      </c>
      <c r="F46" s="6">
        <v>3221</v>
      </c>
      <c r="G46" s="6" t="s">
        <v>15</v>
      </c>
      <c r="H46" s="6" t="s">
        <v>10</v>
      </c>
      <c r="K46" s="1" t="s">
        <v>91</v>
      </c>
    </row>
    <row r="47" spans="1:11" x14ac:dyDescent="0.25">
      <c r="A47" s="6">
        <v>40</v>
      </c>
      <c r="B47" s="6" t="s">
        <v>51</v>
      </c>
      <c r="C47" s="15">
        <v>23204053876</v>
      </c>
      <c r="D47" s="6" t="s">
        <v>38</v>
      </c>
      <c r="E47" s="8">
        <v>9</v>
      </c>
      <c r="F47" s="6">
        <v>3221</v>
      </c>
      <c r="G47" s="6" t="s">
        <v>15</v>
      </c>
      <c r="H47" s="6" t="s">
        <v>10</v>
      </c>
    </row>
    <row r="48" spans="1:11" x14ac:dyDescent="0.25">
      <c r="A48" s="6">
        <v>41</v>
      </c>
      <c r="B48" s="6" t="s">
        <v>62</v>
      </c>
      <c r="C48" s="19">
        <v>64742990556</v>
      </c>
      <c r="D48" s="6" t="s">
        <v>38</v>
      </c>
      <c r="E48" s="8">
        <v>3.3</v>
      </c>
      <c r="F48" s="6">
        <v>3221</v>
      </c>
      <c r="G48" s="6" t="s">
        <v>15</v>
      </c>
      <c r="H48" s="6" t="s">
        <v>10</v>
      </c>
    </row>
    <row r="49" spans="1:8" x14ac:dyDescent="0.25">
      <c r="A49" s="6">
        <v>42</v>
      </c>
      <c r="B49" s="6" t="s">
        <v>63</v>
      </c>
      <c r="C49" s="12" t="s">
        <v>99</v>
      </c>
      <c r="D49" s="6" t="s">
        <v>61</v>
      </c>
      <c r="E49" s="8">
        <v>263.60000000000002</v>
      </c>
      <c r="F49" s="6">
        <v>3221</v>
      </c>
      <c r="G49" s="6" t="s">
        <v>15</v>
      </c>
      <c r="H49" s="6" t="s">
        <v>10</v>
      </c>
    </row>
    <row r="50" spans="1:8" x14ac:dyDescent="0.25">
      <c r="A50" s="6">
        <v>43</v>
      </c>
      <c r="B50" s="6" t="s">
        <v>98</v>
      </c>
      <c r="C50" s="13">
        <v>38998363985</v>
      </c>
      <c r="D50" s="6" t="s">
        <v>38</v>
      </c>
      <c r="E50" s="8">
        <v>90.28</v>
      </c>
      <c r="F50" s="6">
        <v>3221</v>
      </c>
      <c r="G50" s="6" t="s">
        <v>15</v>
      </c>
      <c r="H50" s="6" t="s">
        <v>10</v>
      </c>
    </row>
    <row r="51" spans="1:8" x14ac:dyDescent="0.25">
      <c r="A51" s="6">
        <v>44</v>
      </c>
      <c r="B51" s="6" t="s">
        <v>157</v>
      </c>
      <c r="C51" s="13"/>
      <c r="D51" s="6"/>
      <c r="E51" s="8">
        <v>30</v>
      </c>
      <c r="F51" s="6">
        <v>3221</v>
      </c>
      <c r="G51" s="6" t="s">
        <v>15</v>
      </c>
      <c r="H51" s="6" t="s">
        <v>10</v>
      </c>
    </row>
    <row r="52" spans="1:8" x14ac:dyDescent="0.25">
      <c r="A52" s="6">
        <v>45</v>
      </c>
      <c r="B52" s="6" t="s">
        <v>17</v>
      </c>
      <c r="C52" s="15">
        <v>63073332379</v>
      </c>
      <c r="D52" s="6" t="s">
        <v>37</v>
      </c>
      <c r="E52" s="8">
        <v>3846.23</v>
      </c>
      <c r="F52" s="6">
        <v>3223</v>
      </c>
      <c r="G52" s="6" t="s">
        <v>18</v>
      </c>
      <c r="H52" s="6" t="s">
        <v>10</v>
      </c>
    </row>
    <row r="53" spans="1:8" x14ac:dyDescent="0.25">
      <c r="A53" s="6">
        <v>46</v>
      </c>
      <c r="B53" s="6" t="s">
        <v>19</v>
      </c>
      <c r="C53" s="15">
        <v>27759560625</v>
      </c>
      <c r="D53" s="6" t="s">
        <v>37</v>
      </c>
      <c r="E53" s="8">
        <v>744.08</v>
      </c>
      <c r="F53" s="6">
        <v>3223</v>
      </c>
      <c r="G53" s="6" t="s">
        <v>18</v>
      </c>
      <c r="H53" s="6" t="s">
        <v>10</v>
      </c>
    </row>
    <row r="54" spans="1:8" x14ac:dyDescent="0.25">
      <c r="A54" s="6">
        <v>47</v>
      </c>
      <c r="B54" s="6" t="s">
        <v>23</v>
      </c>
      <c r="C54" s="15">
        <v>77351182595</v>
      </c>
      <c r="D54" s="6" t="s">
        <v>40</v>
      </c>
      <c r="E54" s="8">
        <v>470</v>
      </c>
      <c r="F54" s="6">
        <v>3232</v>
      </c>
      <c r="G54" s="6" t="s">
        <v>22</v>
      </c>
      <c r="H54" s="6" t="s">
        <v>10</v>
      </c>
    </row>
    <row r="55" spans="1:8" x14ac:dyDescent="0.25">
      <c r="A55" s="6">
        <v>48</v>
      </c>
      <c r="B55" s="6" t="s">
        <v>24</v>
      </c>
      <c r="C55" s="15">
        <v>25272825447</v>
      </c>
      <c r="D55" s="6" t="s">
        <v>38</v>
      </c>
      <c r="E55" s="8">
        <f>50+187.5</f>
        <v>237.5</v>
      </c>
      <c r="F55" s="6">
        <v>3232</v>
      </c>
      <c r="G55" s="6" t="s">
        <v>22</v>
      </c>
      <c r="H55" s="6" t="s">
        <v>10</v>
      </c>
    </row>
    <row r="56" spans="1:8" x14ac:dyDescent="0.25">
      <c r="A56" s="6">
        <v>49</v>
      </c>
      <c r="B56" s="6" t="s">
        <v>48</v>
      </c>
      <c r="C56" s="15"/>
      <c r="D56" s="6"/>
      <c r="E56" s="8">
        <f>265.45+265.45</f>
        <v>530.9</v>
      </c>
      <c r="F56" s="6">
        <v>3232</v>
      </c>
      <c r="G56" s="6" t="s">
        <v>22</v>
      </c>
      <c r="H56" s="6" t="s">
        <v>10</v>
      </c>
    </row>
    <row r="57" spans="1:8" x14ac:dyDescent="0.25">
      <c r="A57" s="6">
        <v>50</v>
      </c>
      <c r="B57" s="6" t="s">
        <v>110</v>
      </c>
      <c r="C57" s="15">
        <v>79324341284</v>
      </c>
      <c r="D57" s="6" t="s">
        <v>38</v>
      </c>
      <c r="E57" s="8">
        <v>1437.5</v>
      </c>
      <c r="F57" s="6">
        <v>3232</v>
      </c>
      <c r="G57" s="6" t="s">
        <v>22</v>
      </c>
      <c r="H57" s="6" t="s">
        <v>10</v>
      </c>
    </row>
    <row r="58" spans="1:8" x14ac:dyDescent="0.25">
      <c r="A58" s="6">
        <v>51</v>
      </c>
      <c r="B58" s="6" t="s">
        <v>111</v>
      </c>
      <c r="C58" s="15">
        <v>73402514284</v>
      </c>
      <c r="D58" s="6" t="s">
        <v>71</v>
      </c>
      <c r="E58" s="8">
        <v>650</v>
      </c>
      <c r="F58" s="6">
        <v>3233</v>
      </c>
      <c r="G58" s="6" t="s">
        <v>25</v>
      </c>
      <c r="H58" s="6" t="s">
        <v>10</v>
      </c>
    </row>
    <row r="59" spans="1:8" x14ac:dyDescent="0.25">
      <c r="A59" s="6">
        <v>52</v>
      </c>
      <c r="B59" s="6" t="s">
        <v>112</v>
      </c>
      <c r="C59" s="15">
        <v>65371550088</v>
      </c>
      <c r="D59" s="6" t="s">
        <v>38</v>
      </c>
      <c r="E59" s="8">
        <v>575.66</v>
      </c>
      <c r="F59" s="6">
        <v>3233</v>
      </c>
      <c r="G59" s="6" t="s">
        <v>25</v>
      </c>
      <c r="H59" s="6" t="s">
        <v>10</v>
      </c>
    </row>
    <row r="60" spans="1:8" x14ac:dyDescent="0.25">
      <c r="A60" s="6">
        <v>53</v>
      </c>
      <c r="B60" s="6" t="s">
        <v>113</v>
      </c>
      <c r="C60" s="15"/>
      <c r="D60" s="6"/>
      <c r="E60" s="8">
        <f>475+475</f>
        <v>950</v>
      </c>
      <c r="F60" s="6">
        <v>3233</v>
      </c>
      <c r="G60" s="6" t="s">
        <v>25</v>
      </c>
      <c r="H60" s="6" t="s">
        <v>10</v>
      </c>
    </row>
    <row r="61" spans="1:8" x14ac:dyDescent="0.25">
      <c r="A61" s="6">
        <v>54</v>
      </c>
      <c r="B61" s="6" t="s">
        <v>69</v>
      </c>
      <c r="C61" s="15">
        <v>27031053887</v>
      </c>
      <c r="D61" s="6" t="s">
        <v>37</v>
      </c>
      <c r="E61" s="8">
        <v>2322.5</v>
      </c>
      <c r="F61" s="6">
        <v>3233</v>
      </c>
      <c r="G61" s="6" t="s">
        <v>25</v>
      </c>
      <c r="H61" s="6" t="s">
        <v>10</v>
      </c>
    </row>
    <row r="62" spans="1:8" x14ac:dyDescent="0.25">
      <c r="A62" s="6">
        <v>55</v>
      </c>
      <c r="B62" s="6" t="s">
        <v>46</v>
      </c>
      <c r="C62" s="15">
        <v>39832196579</v>
      </c>
      <c r="D62" s="6" t="s">
        <v>47</v>
      </c>
      <c r="E62" s="8">
        <v>562.5</v>
      </c>
      <c r="F62" s="6">
        <v>3233</v>
      </c>
      <c r="G62" s="6" t="s">
        <v>25</v>
      </c>
      <c r="H62" s="6" t="s">
        <v>10</v>
      </c>
    </row>
    <row r="63" spans="1:8" x14ac:dyDescent="0.25">
      <c r="A63" s="6">
        <v>56</v>
      </c>
      <c r="B63" s="6" t="s">
        <v>26</v>
      </c>
      <c r="C63" s="15">
        <v>89406825003</v>
      </c>
      <c r="D63" s="6" t="s">
        <v>38</v>
      </c>
      <c r="E63" s="8">
        <f>102.62+34.28+28.38</f>
        <v>165.28</v>
      </c>
      <c r="F63" s="6">
        <v>3234</v>
      </c>
      <c r="G63" s="6" t="s">
        <v>27</v>
      </c>
      <c r="H63" s="6" t="s">
        <v>10</v>
      </c>
    </row>
    <row r="64" spans="1:8" x14ac:dyDescent="0.25">
      <c r="A64" s="6">
        <v>57</v>
      </c>
      <c r="B64" s="6" t="s">
        <v>35</v>
      </c>
      <c r="C64" s="15">
        <v>84923155727</v>
      </c>
      <c r="D64" s="6" t="s">
        <v>38</v>
      </c>
      <c r="E64" s="8">
        <v>52.78</v>
      </c>
      <c r="F64" s="6">
        <v>3234</v>
      </c>
      <c r="G64" s="6" t="s">
        <v>27</v>
      </c>
      <c r="H64" s="6" t="s">
        <v>10</v>
      </c>
    </row>
    <row r="65" spans="1:8" ht="30" x14ac:dyDescent="0.25">
      <c r="A65" s="6">
        <v>58</v>
      </c>
      <c r="B65" s="9" t="s">
        <v>150</v>
      </c>
      <c r="C65" s="15"/>
      <c r="D65" s="6"/>
      <c r="E65" s="8">
        <v>8085</v>
      </c>
      <c r="F65" s="6">
        <v>3235</v>
      </c>
      <c r="G65" s="6" t="s">
        <v>29</v>
      </c>
      <c r="H65" s="6" t="s">
        <v>10</v>
      </c>
    </row>
    <row r="66" spans="1:8" x14ac:dyDescent="0.25">
      <c r="A66" s="6">
        <v>59</v>
      </c>
      <c r="B66" s="6" t="s">
        <v>28</v>
      </c>
      <c r="C66" s="12" t="s">
        <v>114</v>
      </c>
      <c r="D66" s="6" t="s">
        <v>38</v>
      </c>
      <c r="E66" s="8">
        <f>104.65+169.06+154.34</f>
        <v>428.05000000000007</v>
      </c>
      <c r="F66" s="6">
        <v>3235</v>
      </c>
      <c r="G66" s="6" t="s">
        <v>29</v>
      </c>
      <c r="H66" s="6" t="s">
        <v>10</v>
      </c>
    </row>
    <row r="67" spans="1:8" x14ac:dyDescent="0.25">
      <c r="A67" s="6">
        <v>60</v>
      </c>
      <c r="B67" s="6" t="s">
        <v>115</v>
      </c>
      <c r="C67" s="15">
        <v>68491266720</v>
      </c>
      <c r="D67" s="6" t="s">
        <v>38</v>
      </c>
      <c r="E67" s="8">
        <v>550</v>
      </c>
      <c r="F67" s="6">
        <v>3235</v>
      </c>
      <c r="G67" s="6" t="s">
        <v>29</v>
      </c>
      <c r="H67" s="6" t="s">
        <v>10</v>
      </c>
    </row>
    <row r="68" spans="1:8" x14ac:dyDescent="0.25">
      <c r="A68" s="6">
        <v>61</v>
      </c>
      <c r="B68" s="6" t="s">
        <v>31</v>
      </c>
      <c r="C68" s="15"/>
      <c r="D68" s="6"/>
      <c r="E68" s="8">
        <v>107.01</v>
      </c>
      <c r="F68" s="6">
        <v>3238</v>
      </c>
      <c r="G68" s="6" t="s">
        <v>32</v>
      </c>
      <c r="H68" s="6" t="s">
        <v>10</v>
      </c>
    </row>
    <row r="69" spans="1:8" x14ac:dyDescent="0.25">
      <c r="A69" s="6">
        <v>62</v>
      </c>
      <c r="B69" s="6" t="s">
        <v>36</v>
      </c>
      <c r="C69" s="15">
        <v>71984571494</v>
      </c>
      <c r="D69" s="6" t="s">
        <v>38</v>
      </c>
      <c r="E69" s="8">
        <v>72.5</v>
      </c>
      <c r="F69" s="6">
        <v>3238</v>
      </c>
      <c r="G69" s="6" t="s">
        <v>32</v>
      </c>
      <c r="H69" s="6" t="s">
        <v>10</v>
      </c>
    </row>
    <row r="70" spans="1:8" x14ac:dyDescent="0.25">
      <c r="A70" s="6">
        <v>63</v>
      </c>
      <c r="B70" s="6" t="s">
        <v>45</v>
      </c>
      <c r="C70" s="15">
        <v>56575768790</v>
      </c>
      <c r="D70" s="6" t="s">
        <v>37</v>
      </c>
      <c r="E70" s="8">
        <v>124.45</v>
      </c>
      <c r="F70" s="6">
        <v>3238</v>
      </c>
      <c r="G70" s="6" t="s">
        <v>32</v>
      </c>
      <c r="H70" s="6" t="s">
        <v>10</v>
      </c>
    </row>
    <row r="71" spans="1:8" x14ac:dyDescent="0.25">
      <c r="A71" s="6">
        <v>64</v>
      </c>
      <c r="B71" s="6" t="s">
        <v>79</v>
      </c>
      <c r="C71" s="15">
        <v>91591564577</v>
      </c>
      <c r="D71" s="6" t="s">
        <v>37</v>
      </c>
      <c r="E71" s="8">
        <v>115.64</v>
      </c>
      <c r="F71" s="6">
        <v>3238</v>
      </c>
      <c r="G71" s="6" t="s">
        <v>32</v>
      </c>
      <c r="H71" s="6" t="s">
        <v>10</v>
      </c>
    </row>
    <row r="72" spans="1:8" x14ac:dyDescent="0.25">
      <c r="A72" s="6">
        <v>65</v>
      </c>
      <c r="B72" s="6" t="s">
        <v>73</v>
      </c>
      <c r="C72" s="15">
        <v>56556235804</v>
      </c>
      <c r="D72" s="6" t="s">
        <v>38</v>
      </c>
      <c r="E72" s="8">
        <v>142.5</v>
      </c>
      <c r="F72" s="6">
        <v>3238</v>
      </c>
      <c r="G72" s="6" t="s">
        <v>32</v>
      </c>
      <c r="H72" s="6" t="s">
        <v>10</v>
      </c>
    </row>
    <row r="73" spans="1:8" x14ac:dyDescent="0.25">
      <c r="A73" s="6">
        <v>66</v>
      </c>
      <c r="B73" s="6" t="s">
        <v>133</v>
      </c>
      <c r="C73" s="15">
        <v>85821130368</v>
      </c>
      <c r="D73" s="6" t="s">
        <v>37</v>
      </c>
      <c r="E73" s="8">
        <v>1.66</v>
      </c>
      <c r="F73" s="6">
        <v>3238</v>
      </c>
      <c r="G73" s="6" t="s">
        <v>32</v>
      </c>
      <c r="H73" s="6" t="s">
        <v>10</v>
      </c>
    </row>
    <row r="74" spans="1:8" x14ac:dyDescent="0.25">
      <c r="A74" s="6">
        <v>67</v>
      </c>
      <c r="B74" s="6" t="s">
        <v>74</v>
      </c>
      <c r="C74" s="15">
        <v>42536350659</v>
      </c>
      <c r="D74" s="6" t="s">
        <v>38</v>
      </c>
      <c r="E74" s="8">
        <f>366.23+106.9+75</f>
        <v>548.13</v>
      </c>
      <c r="F74" s="6">
        <v>3239</v>
      </c>
      <c r="G74" s="6" t="s">
        <v>41</v>
      </c>
      <c r="H74" s="6" t="s">
        <v>10</v>
      </c>
    </row>
    <row r="75" spans="1:8" x14ac:dyDescent="0.25">
      <c r="A75" s="6">
        <v>68</v>
      </c>
      <c r="B75" s="6" t="s">
        <v>134</v>
      </c>
      <c r="C75" s="15">
        <v>62063625029</v>
      </c>
      <c r="D75" s="6" t="s">
        <v>38</v>
      </c>
      <c r="E75" s="8">
        <f>520+256.88</f>
        <v>776.88</v>
      </c>
      <c r="F75" s="6">
        <v>3239</v>
      </c>
      <c r="G75" s="6" t="s">
        <v>41</v>
      </c>
      <c r="H75" s="6" t="s">
        <v>10</v>
      </c>
    </row>
    <row r="76" spans="1:8" x14ac:dyDescent="0.25">
      <c r="A76" s="6">
        <v>69</v>
      </c>
      <c r="B76" s="6" t="s">
        <v>135</v>
      </c>
      <c r="C76" s="15">
        <v>37055249141</v>
      </c>
      <c r="D76" s="6" t="s">
        <v>38</v>
      </c>
      <c r="E76" s="8">
        <v>1507.5</v>
      </c>
      <c r="F76" s="6">
        <v>3239</v>
      </c>
      <c r="G76" s="6" t="s">
        <v>41</v>
      </c>
      <c r="H76" s="6" t="s">
        <v>10</v>
      </c>
    </row>
    <row r="77" spans="1:8" x14ac:dyDescent="0.25">
      <c r="A77" s="6">
        <v>70</v>
      </c>
      <c r="B77" s="6" t="s">
        <v>136</v>
      </c>
      <c r="C77" s="13">
        <v>78690292218</v>
      </c>
      <c r="D77" s="6" t="s">
        <v>137</v>
      </c>
      <c r="E77" s="8">
        <v>5.5</v>
      </c>
      <c r="F77" s="6">
        <v>3239</v>
      </c>
      <c r="G77" s="6" t="s">
        <v>41</v>
      </c>
      <c r="H77" s="6" t="s">
        <v>10</v>
      </c>
    </row>
    <row r="78" spans="1:8" x14ac:dyDescent="0.25">
      <c r="A78" s="6">
        <v>71</v>
      </c>
      <c r="B78" s="6" t="s">
        <v>138</v>
      </c>
      <c r="C78" s="13">
        <v>32709974234</v>
      </c>
      <c r="D78" s="6" t="s">
        <v>38</v>
      </c>
      <c r="E78" s="8">
        <v>530</v>
      </c>
      <c r="F78" s="6">
        <v>3239</v>
      </c>
      <c r="G78" s="6" t="s">
        <v>41</v>
      </c>
      <c r="H78" s="6" t="s">
        <v>10</v>
      </c>
    </row>
    <row r="79" spans="1:8" x14ac:dyDescent="0.25">
      <c r="A79" s="6">
        <v>72</v>
      </c>
      <c r="B79" s="6" t="s">
        <v>139</v>
      </c>
      <c r="C79" s="13" t="s">
        <v>140</v>
      </c>
      <c r="D79" s="6" t="s">
        <v>38</v>
      </c>
      <c r="E79" s="8">
        <v>35</v>
      </c>
      <c r="F79" s="6">
        <v>3239</v>
      </c>
      <c r="G79" s="6" t="s">
        <v>41</v>
      </c>
      <c r="H79" s="6" t="s">
        <v>10</v>
      </c>
    </row>
    <row r="80" spans="1:8" x14ac:dyDescent="0.25">
      <c r="A80" s="6">
        <v>73</v>
      </c>
      <c r="B80" s="6" t="s">
        <v>141</v>
      </c>
      <c r="C80" s="13">
        <v>94480102026</v>
      </c>
      <c r="D80" s="6" t="s">
        <v>37</v>
      </c>
      <c r="E80" s="8">
        <v>39</v>
      </c>
      <c r="F80" s="6">
        <v>3239</v>
      </c>
      <c r="G80" s="6" t="s">
        <v>41</v>
      </c>
      <c r="H80" s="6" t="s">
        <v>10</v>
      </c>
    </row>
    <row r="81" spans="1:8" x14ac:dyDescent="0.25">
      <c r="A81" s="6">
        <v>74</v>
      </c>
      <c r="B81" s="6" t="s">
        <v>33</v>
      </c>
      <c r="C81" s="15">
        <v>68419124305</v>
      </c>
      <c r="D81" s="6" t="s">
        <v>37</v>
      </c>
      <c r="E81" s="8">
        <v>10.62</v>
      </c>
      <c r="F81" s="6">
        <v>3295</v>
      </c>
      <c r="G81" s="6" t="s">
        <v>42</v>
      </c>
      <c r="H81" s="6" t="s">
        <v>10</v>
      </c>
    </row>
    <row r="82" spans="1:8" x14ac:dyDescent="0.25">
      <c r="A82" s="6">
        <v>75</v>
      </c>
      <c r="B82" s="6" t="s">
        <v>34</v>
      </c>
      <c r="C82" s="15">
        <v>2535697732</v>
      </c>
      <c r="D82" s="6" t="s">
        <v>37</v>
      </c>
      <c r="E82" s="8">
        <v>170.59</v>
      </c>
      <c r="F82" s="6">
        <v>3431</v>
      </c>
      <c r="G82" s="6" t="s">
        <v>43</v>
      </c>
      <c r="H82" s="6" t="s">
        <v>10</v>
      </c>
    </row>
    <row r="83" spans="1:8" x14ac:dyDescent="0.25">
      <c r="A83" s="6">
        <v>76</v>
      </c>
      <c r="B83" s="6" t="s">
        <v>75</v>
      </c>
      <c r="C83" s="15">
        <v>63558150971</v>
      </c>
      <c r="D83" s="6" t="s">
        <v>37</v>
      </c>
      <c r="E83" s="8">
        <f>0.63+112.44+1.05+124.14</f>
        <v>238.26</v>
      </c>
      <c r="F83" s="6">
        <v>3431</v>
      </c>
      <c r="G83" s="6" t="s">
        <v>43</v>
      </c>
      <c r="H83" s="6" t="s">
        <v>10</v>
      </c>
    </row>
    <row r="84" spans="1:8" x14ac:dyDescent="0.25">
      <c r="A84" s="6">
        <v>77</v>
      </c>
      <c r="B84" s="6" t="s">
        <v>44</v>
      </c>
      <c r="C84" s="15">
        <v>18683136487</v>
      </c>
      <c r="D84" s="6" t="s">
        <v>37</v>
      </c>
      <c r="E84" s="8">
        <v>210</v>
      </c>
      <c r="F84" s="6">
        <v>3295</v>
      </c>
      <c r="G84" s="6" t="s">
        <v>42</v>
      </c>
      <c r="H84" s="6" t="s">
        <v>10</v>
      </c>
    </row>
    <row r="85" spans="1:8" ht="30" x14ac:dyDescent="0.25">
      <c r="A85" s="6">
        <v>78</v>
      </c>
      <c r="B85" s="9" t="s">
        <v>158</v>
      </c>
      <c r="C85" s="20">
        <v>18683136487</v>
      </c>
      <c r="D85" s="6" t="s">
        <v>38</v>
      </c>
      <c r="E85" s="8">
        <v>40.5</v>
      </c>
      <c r="F85" s="6">
        <v>3295</v>
      </c>
      <c r="G85" s="6" t="s">
        <v>42</v>
      </c>
      <c r="H85" s="6" t="s">
        <v>10</v>
      </c>
    </row>
    <row r="86" spans="1:8" x14ac:dyDescent="0.25">
      <c r="A86" s="6">
        <v>79</v>
      </c>
      <c r="B86" s="6" t="s">
        <v>149</v>
      </c>
      <c r="C86" s="1">
        <v>58398165411</v>
      </c>
      <c r="D86" s="6" t="s">
        <v>38</v>
      </c>
      <c r="E86" s="8">
        <v>159</v>
      </c>
      <c r="F86" s="6">
        <v>3295</v>
      </c>
      <c r="G86" s="6" t="s">
        <v>42</v>
      </c>
      <c r="H86" s="6" t="s">
        <v>10</v>
      </c>
    </row>
    <row r="87" spans="1:8" x14ac:dyDescent="0.25">
      <c r="A87" s="6">
        <v>80</v>
      </c>
      <c r="B87" s="6" t="s">
        <v>101</v>
      </c>
      <c r="C87" s="15">
        <v>37078769373</v>
      </c>
      <c r="D87" s="6" t="s">
        <v>37</v>
      </c>
      <c r="E87" s="14">
        <v>4.95</v>
      </c>
      <c r="F87" s="6">
        <v>3224</v>
      </c>
      <c r="G87" s="6" t="s">
        <v>20</v>
      </c>
      <c r="H87" s="6" t="s">
        <v>10</v>
      </c>
    </row>
    <row r="88" spans="1:8" x14ac:dyDescent="0.25">
      <c r="A88" s="6">
        <v>81</v>
      </c>
      <c r="B88" s="6" t="s">
        <v>58</v>
      </c>
      <c r="C88" s="15">
        <v>71642207963</v>
      </c>
      <c r="D88" s="6" t="s">
        <v>37</v>
      </c>
      <c r="E88" s="8">
        <v>27.64</v>
      </c>
      <c r="F88" s="6">
        <v>3224</v>
      </c>
      <c r="G88" s="6" t="s">
        <v>20</v>
      </c>
      <c r="H88" s="6" t="s">
        <v>10</v>
      </c>
    </row>
    <row r="89" spans="1:8" x14ac:dyDescent="0.25">
      <c r="A89" s="6">
        <v>82</v>
      </c>
      <c r="B89" s="6" t="s">
        <v>56</v>
      </c>
      <c r="C89" s="15">
        <v>73660371074</v>
      </c>
      <c r="D89" s="6" t="s">
        <v>57</v>
      </c>
      <c r="E89" s="8">
        <f>248.74+5.74</f>
        <v>254.48000000000002</v>
      </c>
      <c r="F89" s="6">
        <v>3224</v>
      </c>
      <c r="G89" s="6" t="s">
        <v>20</v>
      </c>
      <c r="H89" s="6" t="s">
        <v>10</v>
      </c>
    </row>
    <row r="90" spans="1:8" x14ac:dyDescent="0.25">
      <c r="A90" s="6">
        <v>83</v>
      </c>
      <c r="B90" s="6" t="s">
        <v>64</v>
      </c>
      <c r="C90" s="15" t="s">
        <v>65</v>
      </c>
      <c r="D90" s="6" t="s">
        <v>66</v>
      </c>
      <c r="E90" s="8">
        <v>132.5</v>
      </c>
      <c r="F90" s="6">
        <v>3225</v>
      </c>
      <c r="G90" s="6" t="s">
        <v>49</v>
      </c>
      <c r="H90" s="6" t="s">
        <v>10</v>
      </c>
    </row>
    <row r="91" spans="1:8" x14ac:dyDescent="0.25">
      <c r="A91" s="6">
        <v>84</v>
      </c>
      <c r="B91" s="6" t="s">
        <v>107</v>
      </c>
      <c r="C91" s="13">
        <v>65553879500</v>
      </c>
      <c r="D91" s="6" t="s">
        <v>37</v>
      </c>
      <c r="E91" s="8">
        <v>147</v>
      </c>
      <c r="F91" s="6">
        <v>3225</v>
      </c>
      <c r="G91" s="6" t="s">
        <v>49</v>
      </c>
      <c r="H91" s="6" t="s">
        <v>10</v>
      </c>
    </row>
    <row r="92" spans="1:8" x14ac:dyDescent="0.25">
      <c r="A92" s="6">
        <v>85</v>
      </c>
      <c r="B92" s="6" t="s">
        <v>102</v>
      </c>
      <c r="C92" s="15">
        <v>42992093253</v>
      </c>
      <c r="D92" s="6" t="s">
        <v>103</v>
      </c>
      <c r="E92" s="8">
        <v>158.09</v>
      </c>
      <c r="F92" s="6">
        <v>3225</v>
      </c>
      <c r="G92" s="6" t="s">
        <v>49</v>
      </c>
      <c r="H92" s="6" t="s">
        <v>10</v>
      </c>
    </row>
    <row r="93" spans="1:8" x14ac:dyDescent="0.25">
      <c r="A93" s="6">
        <v>86</v>
      </c>
      <c r="B93" s="6" t="s">
        <v>104</v>
      </c>
      <c r="C93" s="15">
        <v>53606605523</v>
      </c>
      <c r="D93" s="6" t="s">
        <v>38</v>
      </c>
      <c r="E93" s="8">
        <v>275</v>
      </c>
      <c r="F93" s="6">
        <v>3225</v>
      </c>
      <c r="G93" s="6" t="s">
        <v>49</v>
      </c>
      <c r="H93" s="6" t="s">
        <v>10</v>
      </c>
    </row>
    <row r="94" spans="1:8" x14ac:dyDescent="0.25">
      <c r="A94" s="6">
        <v>87</v>
      </c>
      <c r="B94" s="6" t="s">
        <v>105</v>
      </c>
      <c r="C94" s="13">
        <v>97350708482</v>
      </c>
      <c r="D94" s="6" t="s">
        <v>106</v>
      </c>
      <c r="E94" s="8">
        <v>60.08</v>
      </c>
      <c r="F94" s="6">
        <v>3225</v>
      </c>
      <c r="G94" s="6" t="s">
        <v>49</v>
      </c>
      <c r="H94" s="6" t="s">
        <v>10</v>
      </c>
    </row>
    <row r="95" spans="1:8" x14ac:dyDescent="0.25">
      <c r="A95" s="6">
        <v>88</v>
      </c>
      <c r="B95" s="6" t="s">
        <v>108</v>
      </c>
      <c r="C95" s="13">
        <v>20799429603</v>
      </c>
      <c r="D95" s="6" t="s">
        <v>37</v>
      </c>
      <c r="E95" s="8">
        <v>66.98</v>
      </c>
      <c r="F95" s="6">
        <v>3227</v>
      </c>
      <c r="G95" s="6" t="s">
        <v>109</v>
      </c>
      <c r="H95" s="6" t="s">
        <v>10</v>
      </c>
    </row>
    <row r="96" spans="1:8" x14ac:dyDescent="0.25">
      <c r="A96" s="6">
        <v>89</v>
      </c>
      <c r="B96" s="6" t="s">
        <v>67</v>
      </c>
      <c r="C96" s="15">
        <v>87311810356</v>
      </c>
      <c r="D96" s="6" t="s">
        <v>37</v>
      </c>
      <c r="E96" s="8">
        <v>51.79</v>
      </c>
      <c r="F96" s="6">
        <v>3231</v>
      </c>
      <c r="G96" s="6" t="s">
        <v>21</v>
      </c>
      <c r="H96" s="6" t="s">
        <v>10</v>
      </c>
    </row>
    <row r="97" spans="1:8" x14ac:dyDescent="0.25">
      <c r="A97" s="6">
        <v>90</v>
      </c>
      <c r="B97" s="6" t="s">
        <v>68</v>
      </c>
      <c r="C97" s="15">
        <v>29524210204</v>
      </c>
      <c r="D97" s="6" t="s">
        <v>37</v>
      </c>
      <c r="E97" s="8">
        <v>927.64</v>
      </c>
      <c r="F97" s="6">
        <v>3231</v>
      </c>
      <c r="G97" s="6" t="s">
        <v>21</v>
      </c>
      <c r="H97" s="6" t="s">
        <v>10</v>
      </c>
    </row>
    <row r="98" spans="1:8" x14ac:dyDescent="0.25">
      <c r="A98" s="6">
        <v>91</v>
      </c>
      <c r="B98" s="6" t="s">
        <v>142</v>
      </c>
      <c r="C98" s="15">
        <v>74204012744</v>
      </c>
      <c r="D98" s="6" t="s">
        <v>38</v>
      </c>
      <c r="E98" s="8">
        <v>674.5</v>
      </c>
      <c r="F98" s="6">
        <v>3293</v>
      </c>
      <c r="G98" s="6" t="s">
        <v>52</v>
      </c>
      <c r="H98" s="6" t="s">
        <v>10</v>
      </c>
    </row>
    <row r="99" spans="1:8" x14ac:dyDescent="0.25">
      <c r="A99" s="6">
        <v>92</v>
      </c>
      <c r="B99" s="6" t="s">
        <v>74</v>
      </c>
      <c r="C99" s="15">
        <v>42536350659</v>
      </c>
      <c r="D99" s="6" t="s">
        <v>38</v>
      </c>
      <c r="E99" s="8">
        <v>6.6</v>
      </c>
      <c r="F99" s="6">
        <v>3293</v>
      </c>
      <c r="G99" s="6" t="s">
        <v>52</v>
      </c>
      <c r="H99" s="6" t="s">
        <v>10</v>
      </c>
    </row>
    <row r="100" spans="1:8" x14ac:dyDescent="0.25">
      <c r="A100" s="6">
        <v>93</v>
      </c>
      <c r="B100" s="6" t="s">
        <v>143</v>
      </c>
      <c r="C100" s="15">
        <v>64488409734</v>
      </c>
      <c r="D100" s="6" t="s">
        <v>38</v>
      </c>
      <c r="E100" s="8">
        <v>153.5</v>
      </c>
      <c r="F100" s="6">
        <v>3293</v>
      </c>
      <c r="G100" s="6" t="s">
        <v>52</v>
      </c>
      <c r="H100" s="6" t="s">
        <v>10</v>
      </c>
    </row>
    <row r="101" spans="1:8" x14ac:dyDescent="0.25">
      <c r="A101" s="6">
        <v>94</v>
      </c>
      <c r="B101" s="6" t="s">
        <v>144</v>
      </c>
      <c r="C101" s="15"/>
      <c r="D101" s="6"/>
      <c r="E101" s="8">
        <v>219</v>
      </c>
      <c r="F101" s="6">
        <v>3293</v>
      </c>
      <c r="G101" s="6" t="s">
        <v>52</v>
      </c>
      <c r="H101" s="6" t="s">
        <v>10</v>
      </c>
    </row>
    <row r="102" spans="1:8" x14ac:dyDescent="0.25">
      <c r="A102" s="6">
        <v>95</v>
      </c>
      <c r="B102" s="6" t="s">
        <v>80</v>
      </c>
      <c r="C102" s="16" t="s">
        <v>145</v>
      </c>
      <c r="D102" s="6" t="s">
        <v>53</v>
      </c>
      <c r="E102" s="8">
        <v>27.93</v>
      </c>
      <c r="F102" s="6">
        <v>3293</v>
      </c>
      <c r="G102" s="6" t="s">
        <v>52</v>
      </c>
      <c r="H102" s="6" t="s">
        <v>10</v>
      </c>
    </row>
    <row r="103" spans="1:8" x14ac:dyDescent="0.25">
      <c r="A103" s="6">
        <v>96</v>
      </c>
      <c r="B103" s="6" t="s">
        <v>146</v>
      </c>
      <c r="C103" s="13">
        <v>46108893754</v>
      </c>
      <c r="D103" s="6" t="s">
        <v>37</v>
      </c>
      <c r="E103" s="8">
        <v>103.08</v>
      </c>
      <c r="F103" s="6">
        <v>3293</v>
      </c>
      <c r="G103" s="6" t="s">
        <v>52</v>
      </c>
      <c r="H103" s="6" t="s">
        <v>10</v>
      </c>
    </row>
    <row r="104" spans="1:8" x14ac:dyDescent="0.25">
      <c r="A104" s="6">
        <v>97</v>
      </c>
      <c r="B104" s="6" t="s">
        <v>147</v>
      </c>
      <c r="C104" s="13">
        <v>46156591639</v>
      </c>
      <c r="D104" s="6" t="s">
        <v>38</v>
      </c>
      <c r="E104" s="8">
        <v>19.91</v>
      </c>
      <c r="F104" s="6">
        <v>3294</v>
      </c>
      <c r="G104" s="6" t="s">
        <v>148</v>
      </c>
      <c r="H104" s="6" t="s">
        <v>10</v>
      </c>
    </row>
    <row r="105" spans="1:8" x14ac:dyDescent="0.25">
      <c r="A105" s="6">
        <v>98</v>
      </c>
      <c r="B105" s="6" t="s">
        <v>151</v>
      </c>
      <c r="C105" s="13" t="s">
        <v>152</v>
      </c>
      <c r="D105" s="6" t="s">
        <v>37</v>
      </c>
      <c r="E105" s="8">
        <v>32478.13</v>
      </c>
      <c r="F105" s="6">
        <v>4227</v>
      </c>
      <c r="G105" s="6" t="s">
        <v>78</v>
      </c>
      <c r="H105" s="6" t="s">
        <v>10</v>
      </c>
    </row>
    <row r="106" spans="1:8" x14ac:dyDescent="0.25">
      <c r="A106" s="6">
        <v>99</v>
      </c>
      <c r="B106" s="6" t="s">
        <v>153</v>
      </c>
      <c r="C106" s="15">
        <v>49312009068</v>
      </c>
      <c r="D106" s="6" t="s">
        <v>154</v>
      </c>
      <c r="E106" s="8">
        <v>596.25</v>
      </c>
      <c r="F106" s="6">
        <v>4227</v>
      </c>
      <c r="G106" s="6" t="s">
        <v>78</v>
      </c>
      <c r="H106" s="6" t="s">
        <v>10</v>
      </c>
    </row>
    <row r="107" spans="1:8" x14ac:dyDescent="0.25">
      <c r="A107" s="6">
        <v>100</v>
      </c>
      <c r="B107" s="6" t="s">
        <v>155</v>
      </c>
      <c r="C107" s="15">
        <v>90054874194</v>
      </c>
      <c r="D107" s="6" t="s">
        <v>156</v>
      </c>
      <c r="E107" s="8">
        <v>906</v>
      </c>
      <c r="F107" s="6">
        <v>4227</v>
      </c>
      <c r="G107" s="6" t="s">
        <v>78</v>
      </c>
      <c r="H107" s="6" t="s">
        <v>10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transparentnost 06 2026.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Racunovodstvo AMZd</cp:lastModifiedBy>
  <cp:lastPrinted>2026-07-06T07:34:34Z</cp:lastPrinted>
  <dcterms:created xsi:type="dcterms:W3CDTF">2025-05-19T07:21:55Z</dcterms:created>
  <dcterms:modified xsi:type="dcterms:W3CDTF">2026-07-10T13:00:41Z</dcterms:modified>
</cp:coreProperties>
</file>